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40"/>
  </bookViews>
  <sheets>
    <sheet name="Королева 27_1" sheetId="1" r:id="rId1"/>
  </sheets>
  <calcPr calcId="145621"/>
</workbook>
</file>

<file path=xl/calcChain.xml><?xml version="1.0" encoding="utf-8"?>
<calcChain xmlns="http://schemas.openxmlformats.org/spreadsheetml/2006/main">
  <c r="H76" i="1" l="1"/>
  <c r="H75" i="1"/>
  <c r="H74" i="1"/>
  <c r="H70" i="1"/>
  <c r="H69" i="1"/>
  <c r="H68" i="1"/>
  <c r="H67" i="1"/>
  <c r="H66" i="1"/>
  <c r="H71" i="1" s="1"/>
  <c r="H63" i="1"/>
  <c r="H62" i="1"/>
  <c r="H61" i="1"/>
  <c r="H64" i="1" s="1"/>
  <c r="H59" i="1"/>
  <c r="H58" i="1"/>
  <c r="H55" i="1"/>
  <c r="H56" i="1" s="1"/>
  <c r="H54" i="1"/>
  <c r="H51" i="1"/>
  <c r="H50" i="1"/>
  <c r="H52" i="1" s="1"/>
  <c r="H46" i="1"/>
  <c r="H45" i="1"/>
  <c r="H44" i="1"/>
  <c r="H43" i="1"/>
  <c r="H42" i="1"/>
  <c r="H47" i="1" s="1"/>
  <c r="H39" i="1"/>
  <c r="H38" i="1"/>
  <c r="H37" i="1"/>
  <c r="H36" i="1"/>
  <c r="H35" i="1"/>
  <c r="H34" i="1"/>
  <c r="H33" i="1"/>
  <c r="H32" i="1"/>
  <c r="H31" i="1"/>
  <c r="H40" i="1" s="1"/>
  <c r="H28" i="1"/>
  <c r="H27" i="1"/>
  <c r="H26" i="1"/>
  <c r="H25" i="1"/>
  <c r="H24" i="1"/>
  <c r="H23" i="1"/>
  <c r="H22" i="1"/>
  <c r="H29" i="1" s="1"/>
  <c r="H19" i="1"/>
  <c r="H18" i="1"/>
  <c r="H17" i="1"/>
  <c r="H16" i="1"/>
  <c r="H15" i="1"/>
  <c r="H14" i="1"/>
  <c r="H20" i="1" s="1"/>
  <c r="H11" i="1"/>
  <c r="H10" i="1"/>
  <c r="H9" i="1"/>
  <c r="H8" i="1"/>
  <c r="H12" i="1" s="1"/>
  <c r="H7" i="1"/>
  <c r="H6" i="1"/>
  <c r="H78" i="1" l="1"/>
</calcChain>
</file>

<file path=xl/sharedStrings.xml><?xml version="1.0" encoding="utf-8"?>
<sst xmlns="http://schemas.openxmlformats.org/spreadsheetml/2006/main" count="159" uniqueCount="105">
  <si>
    <t>Приложение к п.п.  7.6</t>
  </si>
  <si>
    <t>о выполненных работах и списании материалов в жилом доме:</t>
  </si>
  <si>
    <t>Королева 27/1</t>
  </si>
  <si>
    <t>в январе  2018 года</t>
  </si>
  <si>
    <t>ОБОСНОВАНИЕ Пол№191от2000</t>
  </si>
  <si>
    <t>Норма</t>
  </si>
  <si>
    <t xml:space="preserve">                  ВИД РАБОТ</t>
  </si>
  <si>
    <t>НАИМЕНОВАНИЕ МАТЕРИАЛОВ</t>
  </si>
  <si>
    <t>ЕД. ИЗМ</t>
  </si>
  <si>
    <t>КОЛ-ВО</t>
  </si>
  <si>
    <t>ЦЕНА</t>
  </si>
  <si>
    <t>СУММА</t>
  </si>
  <si>
    <t>2.2.1.3 т 16</t>
  </si>
  <si>
    <t>100шт-100</t>
  </si>
  <si>
    <t>Ревизия электропроводки в т/п</t>
  </si>
  <si>
    <t>Сжим У733М</t>
  </si>
  <si>
    <t>шт</t>
  </si>
  <si>
    <t>2.2.2.3т53</t>
  </si>
  <si>
    <t>Закраска граффити на фасаде зд-ия</t>
  </si>
  <si>
    <t>Краска фасад. Латекс</t>
  </si>
  <si>
    <t>м</t>
  </si>
  <si>
    <t>(1,5м)</t>
  </si>
  <si>
    <t>Профилюкс №21</t>
  </si>
  <si>
    <t>закраска граффити ; выдача крски</t>
  </si>
  <si>
    <t>ч/час</t>
  </si>
  <si>
    <t>Итого:</t>
  </si>
  <si>
    <t>в феврале  2018 года</t>
  </si>
  <si>
    <t xml:space="preserve">Посытка тротуара пескопастой </t>
  </si>
  <si>
    <t>Соль</t>
  </si>
  <si>
    <t>кг</t>
  </si>
  <si>
    <t>Замена эл.ламп  т/п</t>
  </si>
  <si>
    <t>Лампа эл.60Вт</t>
  </si>
  <si>
    <t>(2,5м)</t>
  </si>
  <si>
    <t>в марте 2018 года</t>
  </si>
  <si>
    <t>Замена эл.ламп   т/п</t>
  </si>
  <si>
    <t>Частичная замена электропров. в т/п</t>
  </si>
  <si>
    <t>Кабель АВВГ-П 2*2,5 ож</t>
  </si>
  <si>
    <t>Изолента ПВХ</t>
  </si>
  <si>
    <t>2.2.2.1т19пр</t>
  </si>
  <si>
    <t>Эмаль ПФ-115</t>
  </si>
  <si>
    <t>2.2.2.1 т 26 пр</t>
  </si>
  <si>
    <t>(3,5м)</t>
  </si>
  <si>
    <t>закраска граффити ; выдача краски</t>
  </si>
  <si>
    <t>в апреле 2018 года</t>
  </si>
  <si>
    <t>Побелка деревьев на придомовой тер-рии</t>
  </si>
  <si>
    <t>Известь стр.не гаш.</t>
  </si>
  <si>
    <t>Замена крана  в м/к 2 под</t>
  </si>
  <si>
    <t>Кран шаров. BASE бабоч.вн/вн 1/2</t>
  </si>
  <si>
    <t xml:space="preserve">Уборка придомовой территории (выход из  </t>
  </si>
  <si>
    <t>Мешки мус. 180Л</t>
  </si>
  <si>
    <t>зимы)</t>
  </si>
  <si>
    <t>Окрашивание тр-да в р/у</t>
  </si>
  <si>
    <t>(12,5м2)</t>
  </si>
  <si>
    <t>Кисть флейц.75 мм</t>
  </si>
  <si>
    <t>Уайт-спирит</t>
  </si>
  <si>
    <t>л</t>
  </si>
  <si>
    <t>2.2.2.1 т23пр</t>
  </si>
  <si>
    <t xml:space="preserve">Работы по побелки деревьев на придомовой </t>
  </si>
  <si>
    <t>территории</t>
  </si>
  <si>
    <t>Май 2018 года</t>
  </si>
  <si>
    <t xml:space="preserve">Ревизия грязевика в р/у </t>
  </si>
  <si>
    <t>Болт М 16*65</t>
  </si>
  <si>
    <t>Гайка М16</t>
  </si>
  <si>
    <t>Замена почтовых ящиков для сбора покоз</t>
  </si>
  <si>
    <t>Ящик почтов. «ЭЛИТ» мод.ПЯ</t>
  </si>
  <si>
    <t>1,2 под(2шт)</t>
  </si>
  <si>
    <t>Саморез 41*3,5</t>
  </si>
  <si>
    <t>Июнь 2018 года</t>
  </si>
  <si>
    <t>2.2.2.1т20пр</t>
  </si>
  <si>
    <t>Установка розетки в р/у для промывки</t>
  </si>
  <si>
    <t>Розетка зазем  открт устан</t>
  </si>
  <si>
    <t>1 р/у  эт( 1шт)</t>
  </si>
  <si>
    <t>Провод ПАВ 6-220 бел</t>
  </si>
  <si>
    <t>Июль 2018 года</t>
  </si>
  <si>
    <t>Замена прокладок при установки огранич.</t>
  </si>
  <si>
    <t>Техпластина ТМКЩ 4мм</t>
  </si>
  <si>
    <t>2.2.7т108пр</t>
  </si>
  <si>
    <t>1м2-9,28кг</t>
  </si>
  <si>
    <t>устройств- подготовка к отопит сезону</t>
  </si>
  <si>
    <t>Август 2018 года</t>
  </si>
  <si>
    <t>Замена замка на м/к 2-го под.</t>
  </si>
  <si>
    <t>Замок навесной Palandium</t>
  </si>
  <si>
    <t>Сентябрь 2018 года</t>
  </si>
  <si>
    <t>Опломбировка ИПУ ГВС в кв 3</t>
  </si>
  <si>
    <t>Антимагнитная роторная пломб</t>
  </si>
  <si>
    <t>Ремонт тр-да хвс в тех. под кв.3</t>
  </si>
  <si>
    <t>Карбид</t>
  </si>
  <si>
    <t>ф-89 ( 4 стыка)</t>
  </si>
  <si>
    <t>В октябре 2018 года</t>
  </si>
  <si>
    <t>Монтаж и демонтаж приборов КИП</t>
  </si>
  <si>
    <t>Преобразователь давления 0,6</t>
  </si>
  <si>
    <t xml:space="preserve">Блок питания БП07-Д 3.2-24 </t>
  </si>
  <si>
    <t>Посыпание тротуаров в гололед</t>
  </si>
  <si>
    <t xml:space="preserve">Песок </t>
  </si>
  <si>
    <t>т</t>
  </si>
  <si>
    <t>Опломбировка ИПУ гвс в кв.56</t>
  </si>
  <si>
    <t xml:space="preserve">Уборка листвы на придомовой территории </t>
  </si>
  <si>
    <t>Пакет мусорный 240л</t>
  </si>
  <si>
    <t>в ноябре 2018 года</t>
  </si>
  <si>
    <t>2.2.2.3т46</t>
  </si>
  <si>
    <t>Опломбировка ИПУ гвс в кв. 54</t>
  </si>
  <si>
    <t>России 09.12.99</t>
  </si>
  <si>
    <t>Итого :</t>
  </si>
  <si>
    <t>№139</t>
  </si>
  <si>
    <t xml:space="preserve">Всего: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</si>
</sst>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\ [$руб.-419];[Red]\-#,##0.00\ [$руб.-419]"/>
  </numFmts>
  <fonts count="14">
    <font>
      <sz val="10"/>
      <name val="Arial"/>
      <family val="2"/>
      <charset val="204"/>
    </font>
    <font>
      <sz val="10"/>
      <name val="Calibri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sz val="10"/>
      <color indexed="8"/>
      <name val="Mangal"/>
      <family val="2"/>
      <charset val="204"/>
    </font>
    <font>
      <sz val="10"/>
      <color indexed="9"/>
      <name val="Mangal"/>
      <family val="2"/>
      <charset val="204"/>
    </font>
    <font>
      <sz val="10"/>
      <color indexed="10"/>
      <name val="Mangal"/>
      <family val="2"/>
      <charset val="204"/>
    </font>
    <font>
      <sz val="10"/>
      <color indexed="23"/>
      <name val="Mangal"/>
      <family val="2"/>
      <charset val="204"/>
    </font>
    <font>
      <sz val="10"/>
      <color indexed="17"/>
      <name val="Mangal"/>
      <family val="2"/>
      <charset val="204"/>
    </font>
    <font>
      <sz val="10"/>
      <color indexed="19"/>
      <name val="Mangal"/>
      <family val="2"/>
      <charset val="204"/>
    </font>
    <font>
      <sz val="10"/>
      <color indexed="63"/>
      <name val="Mangal"/>
      <family val="2"/>
      <charset val="204"/>
    </font>
    <font>
      <sz val="10"/>
      <name val="Mangal"/>
      <family val="2"/>
      <charset val="204"/>
    </font>
    <font>
      <u/>
      <sz val="10"/>
      <name val="Mang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2">
    <xf numFmtId="0" fontId="0" fillId="0" borderId="0"/>
    <xf numFmtId="0" fontId="1" fillId="0" borderId="0" applyBorder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8" borderId="3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 textRotation="90"/>
    </xf>
    <xf numFmtId="0" fontId="13" fillId="0" borderId="0" applyNumberFormat="0" applyFill="0" applyBorder="0" applyAlignment="0" applyProtection="0"/>
    <xf numFmtId="166" fontId="13" fillId="0" borderId="0" applyFill="0" applyBorder="0" applyAlignment="0" applyProtection="0"/>
  </cellStyleXfs>
  <cellXfs count="45">
    <xf numFmtId="0" fontId="0" fillId="0" borderId="0" xfId="0"/>
    <xf numFmtId="0" fontId="2" fillId="0" borderId="0" xfId="1" applyNumberFormat="1" applyFont="1" applyFill="1" applyAlignment="1" applyProtection="1"/>
    <xf numFmtId="0" fontId="2" fillId="0" borderId="0" xfId="0" applyNumberFormat="1" applyFont="1" applyBorder="1" applyAlignment="1">
      <alignment horizontal="left" wrapText="1"/>
    </xf>
    <xf numFmtId="0" fontId="2" fillId="0" borderId="0" xfId="0" applyFont="1"/>
    <xf numFmtId="0" fontId="3" fillId="0" borderId="0" xfId="1" applyNumberFormat="1" applyFont="1" applyFill="1" applyAlignment="1" applyProtection="1"/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/>
    <xf numFmtId="0" fontId="3" fillId="0" borderId="0" xfId="0" applyFont="1"/>
    <xf numFmtId="0" fontId="3" fillId="0" borderId="0" xfId="0" applyNumberFormat="1" applyFont="1" applyAlignment="1">
      <alignment horizontal="left" wrapText="1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1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>
      <alignment horizontal="center"/>
    </xf>
    <xf numFmtId="2" fontId="4" fillId="0" borderId="1" xfId="1" applyNumberFormat="1" applyFont="1" applyFill="1" applyBorder="1" applyAlignment="1" applyProtection="1">
      <alignment horizontal="center"/>
    </xf>
    <xf numFmtId="2" fontId="2" fillId="0" borderId="1" xfId="1" applyNumberFormat="1" applyFont="1" applyFill="1" applyBorder="1" applyAlignment="1" applyProtection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left" wrapText="1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0" fontId="2" fillId="0" borderId="0" xfId="1" applyFont="1" applyBorder="1"/>
    <xf numFmtId="0" fontId="3" fillId="0" borderId="0" xfId="0" applyFont="1" applyAlignment="1">
      <alignment horizontal="left" wrapText="1"/>
    </xf>
    <xf numFmtId="165" fontId="2" fillId="0" borderId="0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" fillId="0" borderId="1" xfId="1" applyNumberFormat="1" applyFont="1" applyFill="1" applyBorder="1" applyAlignment="1" applyProtection="1"/>
    <xf numFmtId="0" fontId="1" fillId="0" borderId="1" xfId="1" applyNumberFormat="1" applyFont="1" applyFill="1" applyBorder="1" applyAlignment="1" applyProtection="1">
      <alignment horizontal="center"/>
    </xf>
    <xf numFmtId="2" fontId="1" fillId="0" borderId="1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left" wrapText="1"/>
    </xf>
    <xf numFmtId="164" fontId="4" fillId="0" borderId="1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>
      <alignment horizontal="left"/>
    </xf>
    <xf numFmtId="0" fontId="2" fillId="0" borderId="0" xfId="0" applyNumberFormat="1" applyFont="1"/>
    <xf numFmtId="0" fontId="3" fillId="0" borderId="0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 wrapText="1"/>
    </xf>
  </cellXfs>
  <cellStyles count="22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Normal" xfId="1"/>
    <cellStyle name="Footnote" xfId="8"/>
    <cellStyle name="Good" xfId="9"/>
    <cellStyle name="Heading" xfId="10"/>
    <cellStyle name="Heading 1" xfId="11"/>
    <cellStyle name="Heading 2" xfId="12"/>
    <cellStyle name="Neutral" xfId="13"/>
    <cellStyle name="Note" xfId="14"/>
    <cellStyle name="Status" xfId="15"/>
    <cellStyle name="Text" xfId="16"/>
    <cellStyle name="Warning" xfId="17"/>
    <cellStyle name="Заголовок" xfId="18"/>
    <cellStyle name="Заголовок1" xfId="19"/>
    <cellStyle name="Обычный" xfId="0" builtinId="0"/>
    <cellStyle name="Результат" xfId="20"/>
    <cellStyle name="Результат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view="pageBreakPreview" topLeftCell="C62" zoomScaleNormal="88" zoomScaleSheetLayoutView="100" workbookViewId="0">
      <selection activeCell="G76" sqref="G76"/>
    </sheetView>
  </sheetViews>
  <sheetFormatPr defaultColWidth="11.5703125" defaultRowHeight="14.25"/>
  <cols>
    <col min="1" max="2" width="11.5703125" style="3" hidden="1" customWidth="1"/>
    <col min="3" max="3" width="36.7109375" style="44" customWidth="1"/>
    <col min="4" max="4" width="31.7109375" style="3" customWidth="1"/>
    <col min="5" max="16384" width="11.5703125" style="3"/>
  </cols>
  <sheetData>
    <row r="1" spans="1:8">
      <c r="A1" s="1"/>
      <c r="B1" s="1"/>
      <c r="C1" s="2" t="s">
        <v>0</v>
      </c>
      <c r="D1" s="1"/>
      <c r="E1" s="1"/>
      <c r="F1" s="1"/>
      <c r="G1" s="1"/>
      <c r="H1" s="1"/>
    </row>
    <row r="2" spans="1:8" s="7" customFormat="1" ht="14.85" customHeight="1">
      <c r="A2" s="4"/>
      <c r="B2" s="4"/>
      <c r="C2" s="5" t="s">
        <v>1</v>
      </c>
      <c r="D2" s="5"/>
      <c r="E2" s="6" t="s">
        <v>2</v>
      </c>
      <c r="F2" s="4"/>
      <c r="G2" s="6"/>
      <c r="H2" s="4"/>
    </row>
    <row r="3" spans="1:8" s="7" customFormat="1" ht="15">
      <c r="A3" s="4"/>
      <c r="B3" s="4"/>
      <c r="C3" s="8" t="s">
        <v>3</v>
      </c>
      <c r="D3" s="4"/>
      <c r="E3" s="4"/>
      <c r="F3" s="4"/>
      <c r="G3" s="4"/>
      <c r="H3" s="4"/>
    </row>
    <row r="4" spans="1:8" ht="14.1" customHeight="1">
      <c r="A4" s="9" t="s">
        <v>4</v>
      </c>
      <c r="B4" s="10" t="s">
        <v>5</v>
      </c>
      <c r="C4" s="11" t="s">
        <v>6</v>
      </c>
      <c r="D4" s="12" t="s">
        <v>7</v>
      </c>
      <c r="E4" s="12" t="s">
        <v>8</v>
      </c>
      <c r="F4" s="12" t="s">
        <v>9</v>
      </c>
      <c r="G4" s="13" t="s">
        <v>10</v>
      </c>
      <c r="H4" s="13" t="s">
        <v>11</v>
      </c>
    </row>
    <row r="5" spans="1:8">
      <c r="A5" s="9"/>
      <c r="B5" s="9"/>
      <c r="C5" s="11"/>
      <c r="D5" s="12"/>
      <c r="E5" s="12"/>
      <c r="F5" s="12"/>
      <c r="G5" s="12"/>
      <c r="H5" s="12"/>
    </row>
    <row r="6" spans="1:8">
      <c r="A6" s="14" t="s">
        <v>12</v>
      </c>
      <c r="B6" s="15" t="s">
        <v>13</v>
      </c>
      <c r="C6" s="16" t="s">
        <v>14</v>
      </c>
      <c r="D6" s="16" t="s">
        <v>15</v>
      </c>
      <c r="E6" s="17" t="s">
        <v>16</v>
      </c>
      <c r="F6" s="18">
        <v>2</v>
      </c>
      <c r="G6" s="18">
        <v>16.68</v>
      </c>
      <c r="H6" s="19">
        <f t="shared" ref="H6:H11" si="0">G6*F6</f>
        <v>33.36</v>
      </c>
    </row>
    <row r="7" spans="1:8">
      <c r="A7" s="14" t="s">
        <v>17</v>
      </c>
      <c r="B7" s="15">
        <v>1</v>
      </c>
      <c r="C7" s="16" t="s">
        <v>18</v>
      </c>
      <c r="D7" s="16" t="s">
        <v>19</v>
      </c>
      <c r="E7" s="17" t="s">
        <v>20</v>
      </c>
      <c r="F7" s="18">
        <v>0.34</v>
      </c>
      <c r="G7" s="18">
        <v>65.3</v>
      </c>
      <c r="H7" s="19">
        <f t="shared" si="0"/>
        <v>22.202000000000002</v>
      </c>
    </row>
    <row r="8" spans="1:8">
      <c r="A8" s="14"/>
      <c r="B8" s="15"/>
      <c r="C8" s="16" t="s">
        <v>21</v>
      </c>
      <c r="D8" s="20" t="s">
        <v>22</v>
      </c>
      <c r="E8" s="21" t="s">
        <v>16</v>
      </c>
      <c r="F8" s="18">
        <v>0.1</v>
      </c>
      <c r="G8" s="22">
        <v>270</v>
      </c>
      <c r="H8" s="19">
        <f t="shared" si="0"/>
        <v>27</v>
      </c>
    </row>
    <row r="9" spans="1:8">
      <c r="A9" s="14"/>
      <c r="B9" s="15"/>
      <c r="C9" s="16" t="s">
        <v>23</v>
      </c>
      <c r="D9" s="16"/>
      <c r="E9" s="17"/>
      <c r="F9" s="18"/>
      <c r="G9" s="18"/>
      <c r="H9" s="19">
        <f t="shared" si="0"/>
        <v>0</v>
      </c>
    </row>
    <row r="10" spans="1:8">
      <c r="A10" s="14"/>
      <c r="B10" s="15"/>
      <c r="C10" s="16"/>
      <c r="D10" s="16"/>
      <c r="E10" s="17" t="s">
        <v>24</v>
      </c>
      <c r="F10" s="18">
        <v>2</v>
      </c>
      <c r="G10" s="18">
        <v>68.64</v>
      </c>
      <c r="H10" s="19">
        <f t="shared" si="0"/>
        <v>137.28</v>
      </c>
    </row>
    <row r="11" spans="1:8">
      <c r="A11" s="14"/>
      <c r="B11" s="15"/>
      <c r="C11" s="23"/>
      <c r="D11" s="24"/>
      <c r="E11" s="25"/>
      <c r="F11" s="26"/>
      <c r="G11" s="27"/>
      <c r="H11" s="28">
        <f t="shared" si="0"/>
        <v>0</v>
      </c>
    </row>
    <row r="12" spans="1:8" ht="15">
      <c r="A12" s="14"/>
      <c r="B12" s="15"/>
      <c r="C12" s="23"/>
      <c r="D12" s="24"/>
      <c r="E12" s="25"/>
      <c r="F12" s="26"/>
      <c r="G12" s="29" t="s">
        <v>25</v>
      </c>
      <c r="H12" s="30">
        <f>SUM(H6:H10)</f>
        <v>219.84199999999998</v>
      </c>
    </row>
    <row r="13" spans="1:8" ht="15">
      <c r="A13" s="1"/>
      <c r="B13" s="1"/>
      <c r="C13" s="8" t="s">
        <v>26</v>
      </c>
      <c r="D13" s="1"/>
      <c r="E13" s="1"/>
      <c r="F13" s="1"/>
      <c r="G13" s="1"/>
      <c r="H13" s="1"/>
    </row>
    <row r="14" spans="1:8">
      <c r="A14" s="1"/>
      <c r="B14" s="1"/>
      <c r="C14" s="16" t="s">
        <v>27</v>
      </c>
      <c r="D14" s="16" t="s">
        <v>28</v>
      </c>
      <c r="E14" s="17" t="s">
        <v>29</v>
      </c>
      <c r="F14" s="18">
        <v>10</v>
      </c>
      <c r="G14" s="18">
        <v>6.35</v>
      </c>
      <c r="H14" s="19">
        <f t="shared" ref="H14:H19" si="1">G14*F14</f>
        <v>63.5</v>
      </c>
    </row>
    <row r="15" spans="1:8">
      <c r="A15" s="1"/>
      <c r="B15" s="1"/>
      <c r="C15" s="16" t="s">
        <v>30</v>
      </c>
      <c r="D15" s="16" t="s">
        <v>31</v>
      </c>
      <c r="E15" s="17" t="s">
        <v>16</v>
      </c>
      <c r="F15" s="18">
        <v>2</v>
      </c>
      <c r="G15" s="18">
        <v>10.26</v>
      </c>
      <c r="H15" s="19">
        <f t="shared" si="1"/>
        <v>20.52</v>
      </c>
    </row>
    <row r="16" spans="1:8">
      <c r="A16" s="1"/>
      <c r="B16" s="1"/>
      <c r="C16" s="16" t="s">
        <v>18</v>
      </c>
      <c r="D16" s="16" t="s">
        <v>19</v>
      </c>
      <c r="E16" s="17" t="s">
        <v>20</v>
      </c>
      <c r="F16" s="18">
        <v>0.56000000000000005</v>
      </c>
      <c r="G16" s="18">
        <v>65.3</v>
      </c>
      <c r="H16" s="19">
        <f t="shared" si="1"/>
        <v>36.568000000000005</v>
      </c>
    </row>
    <row r="17" spans="1:8">
      <c r="A17" s="1"/>
      <c r="B17" s="1"/>
      <c r="C17" s="16" t="s">
        <v>32</v>
      </c>
      <c r="D17" s="20" t="s">
        <v>22</v>
      </c>
      <c r="E17" s="21" t="s">
        <v>16</v>
      </c>
      <c r="F17" s="18">
        <v>0.1</v>
      </c>
      <c r="G17" s="22">
        <v>270</v>
      </c>
      <c r="H17" s="19">
        <f t="shared" si="1"/>
        <v>27</v>
      </c>
    </row>
    <row r="18" spans="1:8">
      <c r="A18" s="14" t="s">
        <v>12</v>
      </c>
      <c r="B18" s="15" t="s">
        <v>13</v>
      </c>
      <c r="C18" s="16" t="s">
        <v>23</v>
      </c>
      <c r="D18" s="16"/>
      <c r="E18" s="17"/>
      <c r="F18" s="18"/>
      <c r="G18" s="18"/>
      <c r="H18" s="19">
        <f t="shared" si="1"/>
        <v>0</v>
      </c>
    </row>
    <row r="19" spans="1:8">
      <c r="A19" s="14"/>
      <c r="B19" s="15">
        <v>1</v>
      </c>
      <c r="C19" s="16"/>
      <c r="D19" s="16"/>
      <c r="E19" s="17" t="s">
        <v>24</v>
      </c>
      <c r="F19" s="18">
        <v>2</v>
      </c>
      <c r="G19" s="18">
        <v>68.64</v>
      </c>
      <c r="H19" s="19">
        <f t="shared" si="1"/>
        <v>137.28</v>
      </c>
    </row>
    <row r="20" spans="1:8" ht="15">
      <c r="A20" s="14"/>
      <c r="B20" s="14"/>
      <c r="C20" s="23"/>
      <c r="D20" s="14"/>
      <c r="E20" s="15"/>
      <c r="F20" s="26"/>
      <c r="G20" s="29" t="s">
        <v>25</v>
      </c>
      <c r="H20" s="30">
        <f>SUM(H14:H19)</f>
        <v>284.86799999999999</v>
      </c>
    </row>
    <row r="21" spans="1:8" ht="15">
      <c r="A21" s="14"/>
      <c r="B21" s="14"/>
      <c r="C21" s="8" t="s">
        <v>33</v>
      </c>
      <c r="D21" s="14"/>
      <c r="E21" s="15"/>
      <c r="F21" s="26"/>
      <c r="G21" s="29"/>
      <c r="H21" s="30"/>
    </row>
    <row r="22" spans="1:8">
      <c r="A22" s="1"/>
      <c r="B22" s="1"/>
      <c r="C22" s="16" t="s">
        <v>34</v>
      </c>
      <c r="D22" s="16" t="s">
        <v>31</v>
      </c>
      <c r="E22" s="17" t="s">
        <v>16</v>
      </c>
      <c r="F22" s="18">
        <v>1</v>
      </c>
      <c r="G22" s="18">
        <v>10.26</v>
      </c>
      <c r="H22" s="31">
        <f t="shared" ref="H22:H28" si="2">G22*F22</f>
        <v>10.26</v>
      </c>
    </row>
    <row r="23" spans="1:8">
      <c r="A23" s="14"/>
      <c r="B23" s="15">
        <v>1</v>
      </c>
      <c r="C23" s="16" t="s">
        <v>35</v>
      </c>
      <c r="D23" s="16" t="s">
        <v>36</v>
      </c>
      <c r="E23" s="17" t="s">
        <v>20</v>
      </c>
      <c r="F23" s="18">
        <v>4</v>
      </c>
      <c r="G23" s="18">
        <v>8.6300000000000008</v>
      </c>
      <c r="H23" s="31">
        <f t="shared" si="2"/>
        <v>34.520000000000003</v>
      </c>
    </row>
    <row r="24" spans="1:8">
      <c r="A24" s="14"/>
      <c r="B24" s="14"/>
      <c r="C24" s="16"/>
      <c r="D24" s="16" t="s">
        <v>37</v>
      </c>
      <c r="E24" s="17" t="s">
        <v>16</v>
      </c>
      <c r="F24" s="18">
        <v>0.30000000000000004</v>
      </c>
      <c r="G24" s="18">
        <v>50.95</v>
      </c>
      <c r="H24" s="31">
        <f t="shared" si="2"/>
        <v>15.285000000000004</v>
      </c>
    </row>
    <row r="25" spans="1:8">
      <c r="A25" s="14" t="s">
        <v>38</v>
      </c>
      <c r="B25" s="15">
        <v>1</v>
      </c>
      <c r="C25" s="16" t="s">
        <v>18</v>
      </c>
      <c r="D25" s="16" t="s">
        <v>39</v>
      </c>
      <c r="E25" s="17" t="s">
        <v>29</v>
      </c>
      <c r="F25" s="18">
        <v>0.78</v>
      </c>
      <c r="G25" s="18">
        <v>74.069999999999993</v>
      </c>
      <c r="H25" s="31">
        <f t="shared" si="2"/>
        <v>57.7746</v>
      </c>
    </row>
    <row r="26" spans="1:8">
      <c r="A26" s="14" t="s">
        <v>40</v>
      </c>
      <c r="B26" s="15">
        <v>1</v>
      </c>
      <c r="C26" s="16" t="s">
        <v>41</v>
      </c>
      <c r="D26" s="20"/>
      <c r="E26" s="21"/>
      <c r="F26" s="18"/>
      <c r="G26" s="22"/>
      <c r="H26" s="31">
        <f t="shared" si="2"/>
        <v>0</v>
      </c>
    </row>
    <row r="27" spans="1:8">
      <c r="A27" s="14"/>
      <c r="B27" s="15">
        <v>1</v>
      </c>
      <c r="C27" s="16" t="s">
        <v>42</v>
      </c>
      <c r="D27" s="16"/>
      <c r="E27" s="17"/>
      <c r="F27" s="18"/>
      <c r="G27" s="18"/>
      <c r="H27" s="31">
        <f t="shared" si="2"/>
        <v>0</v>
      </c>
    </row>
    <row r="28" spans="1:8">
      <c r="A28" s="32"/>
      <c r="B28" s="15"/>
      <c r="C28" s="16"/>
      <c r="D28" s="16"/>
      <c r="E28" s="17" t="s">
        <v>24</v>
      </c>
      <c r="F28" s="18">
        <v>2</v>
      </c>
      <c r="G28" s="18">
        <v>68.64</v>
      </c>
      <c r="H28" s="31">
        <f t="shared" si="2"/>
        <v>137.28</v>
      </c>
    </row>
    <row r="29" spans="1:8" ht="15">
      <c r="A29" s="14"/>
      <c r="B29" s="14"/>
      <c r="C29" s="23"/>
      <c r="D29" s="14"/>
      <c r="E29" s="15"/>
      <c r="F29" s="28"/>
      <c r="G29" s="29" t="s">
        <v>25</v>
      </c>
      <c r="H29" s="30">
        <f>SUM(H22:H28)</f>
        <v>255.11959999999999</v>
      </c>
    </row>
    <row r="30" spans="1:8" ht="15">
      <c r="A30" s="1"/>
      <c r="B30" s="1"/>
      <c r="C30" s="8" t="s">
        <v>43</v>
      </c>
      <c r="D30" s="1"/>
      <c r="E30" s="1"/>
      <c r="F30" s="1"/>
      <c r="G30" s="1"/>
      <c r="H30" s="1"/>
    </row>
    <row r="31" spans="1:8">
      <c r="A31" s="1"/>
      <c r="B31" s="1"/>
      <c r="C31" s="16" t="s">
        <v>44</v>
      </c>
      <c r="D31" s="16" t="s">
        <v>45</v>
      </c>
      <c r="E31" s="17" t="s">
        <v>29</v>
      </c>
      <c r="F31" s="18">
        <v>10.38</v>
      </c>
      <c r="G31" s="18">
        <v>11.43</v>
      </c>
      <c r="H31" s="19">
        <f t="shared" ref="H31:H39" si="3">G31*F31</f>
        <v>118.6434</v>
      </c>
    </row>
    <row r="32" spans="1:8">
      <c r="A32" s="1"/>
      <c r="B32" s="1"/>
      <c r="C32" s="16" t="s">
        <v>46</v>
      </c>
      <c r="D32" s="20" t="s">
        <v>47</v>
      </c>
      <c r="E32" s="21" t="s">
        <v>16</v>
      </c>
      <c r="F32" s="18">
        <v>1</v>
      </c>
      <c r="G32" s="22">
        <v>175.58</v>
      </c>
      <c r="H32" s="19">
        <f t="shared" si="3"/>
        <v>175.58</v>
      </c>
    </row>
    <row r="33" spans="1:8">
      <c r="A33" s="1"/>
      <c r="B33" s="1"/>
      <c r="C33" s="16" t="s">
        <v>48</v>
      </c>
      <c r="D33" s="16" t="s">
        <v>49</v>
      </c>
      <c r="E33" s="17" t="s">
        <v>16</v>
      </c>
      <c r="F33" s="18">
        <v>5</v>
      </c>
      <c r="G33" s="18">
        <v>10.97</v>
      </c>
      <c r="H33" s="19">
        <f t="shared" si="3"/>
        <v>54.85</v>
      </c>
    </row>
    <row r="34" spans="1:8">
      <c r="A34" s="1"/>
      <c r="B34" s="1"/>
      <c r="C34" s="16" t="s">
        <v>50</v>
      </c>
      <c r="D34" s="16"/>
      <c r="E34" s="17"/>
      <c r="F34" s="18"/>
      <c r="G34" s="18"/>
      <c r="H34" s="19">
        <f t="shared" si="3"/>
        <v>0</v>
      </c>
    </row>
    <row r="35" spans="1:8">
      <c r="A35" s="1"/>
      <c r="B35" s="1"/>
      <c r="C35" s="16" t="s">
        <v>51</v>
      </c>
      <c r="D35" s="16" t="s">
        <v>39</v>
      </c>
      <c r="E35" s="17" t="s">
        <v>29</v>
      </c>
      <c r="F35" s="18">
        <v>2</v>
      </c>
      <c r="G35" s="18">
        <v>72.3</v>
      </c>
      <c r="H35" s="19">
        <f t="shared" si="3"/>
        <v>144.6</v>
      </c>
    </row>
    <row r="36" spans="1:8">
      <c r="A36" s="1"/>
      <c r="B36" s="1"/>
      <c r="C36" s="16" t="s">
        <v>52</v>
      </c>
      <c r="D36" s="16" t="s">
        <v>53</v>
      </c>
      <c r="E36" s="17" t="s">
        <v>16</v>
      </c>
      <c r="F36" s="18">
        <v>1</v>
      </c>
      <c r="G36" s="18">
        <v>47.04</v>
      </c>
      <c r="H36" s="19">
        <f t="shared" si="3"/>
        <v>47.04</v>
      </c>
    </row>
    <row r="37" spans="1:8">
      <c r="A37" s="14"/>
      <c r="B37" s="15">
        <v>1</v>
      </c>
      <c r="C37" s="16"/>
      <c r="D37" s="16" t="s">
        <v>54</v>
      </c>
      <c r="E37" s="17" t="s">
        <v>55</v>
      </c>
      <c r="F37" s="18">
        <v>0.23</v>
      </c>
      <c r="G37" s="18">
        <v>56.64</v>
      </c>
      <c r="H37" s="19">
        <f t="shared" si="3"/>
        <v>13.027200000000001</v>
      </c>
    </row>
    <row r="38" spans="1:8">
      <c r="A38" s="14" t="s">
        <v>56</v>
      </c>
      <c r="B38" s="15">
        <v>1</v>
      </c>
      <c r="C38" s="16" t="s">
        <v>57</v>
      </c>
      <c r="D38" s="16"/>
      <c r="E38" s="17"/>
      <c r="F38" s="18"/>
      <c r="G38" s="18"/>
      <c r="H38" s="19">
        <f t="shared" si="3"/>
        <v>0</v>
      </c>
    </row>
    <row r="39" spans="1:8">
      <c r="A39" s="14"/>
      <c r="B39" s="15"/>
      <c r="C39" s="16" t="s">
        <v>58</v>
      </c>
      <c r="D39" s="16"/>
      <c r="E39" s="17" t="s">
        <v>24</v>
      </c>
      <c r="F39" s="18">
        <v>3</v>
      </c>
      <c r="G39" s="18">
        <v>68.64</v>
      </c>
      <c r="H39" s="19">
        <f t="shared" si="3"/>
        <v>205.92000000000002</v>
      </c>
    </row>
    <row r="40" spans="1:8" ht="15">
      <c r="A40" s="14"/>
      <c r="B40" s="15"/>
      <c r="C40" s="23"/>
      <c r="D40" s="24"/>
      <c r="E40" s="25"/>
      <c r="F40" s="26"/>
      <c r="G40" s="29"/>
      <c r="H40" s="30">
        <f>SUM(H31:H39)</f>
        <v>759.66059999999993</v>
      </c>
    </row>
    <row r="41" spans="1:8" ht="15">
      <c r="C41" s="33" t="s">
        <v>59</v>
      </c>
    </row>
    <row r="42" spans="1:8">
      <c r="A42" s="1"/>
      <c r="B42" s="1"/>
      <c r="C42" s="16" t="s">
        <v>60</v>
      </c>
      <c r="D42" s="16" t="s">
        <v>61</v>
      </c>
      <c r="E42" s="17" t="s">
        <v>16</v>
      </c>
      <c r="F42" s="18">
        <v>8</v>
      </c>
      <c r="G42" s="18">
        <v>13.63</v>
      </c>
      <c r="H42" s="31">
        <f t="shared" ref="H42:H46" si="4">G42*F42</f>
        <v>109.04</v>
      </c>
    </row>
    <row r="43" spans="1:8">
      <c r="A43" s="1"/>
      <c r="B43" s="1"/>
      <c r="C43" s="16"/>
      <c r="D43" s="16" t="s">
        <v>62</v>
      </c>
      <c r="E43" s="17" t="s">
        <v>16</v>
      </c>
      <c r="F43" s="18">
        <v>8</v>
      </c>
      <c r="G43" s="18">
        <v>5.9</v>
      </c>
      <c r="H43" s="31">
        <f t="shared" si="4"/>
        <v>47.2</v>
      </c>
    </row>
    <row r="44" spans="1:8">
      <c r="A44" s="1"/>
      <c r="B44" s="1"/>
      <c r="C44" s="16" t="s">
        <v>63</v>
      </c>
      <c r="D44" s="16" t="s">
        <v>64</v>
      </c>
      <c r="E44" s="17" t="s">
        <v>16</v>
      </c>
      <c r="F44" s="18">
        <v>2</v>
      </c>
      <c r="G44" s="18">
        <v>995</v>
      </c>
      <c r="H44" s="31">
        <f t="shared" si="4"/>
        <v>1990</v>
      </c>
    </row>
    <row r="45" spans="1:8">
      <c r="A45" s="1"/>
      <c r="B45" s="1"/>
      <c r="C45" s="16" t="s">
        <v>65</v>
      </c>
      <c r="D45" s="16" t="s">
        <v>66</v>
      </c>
      <c r="E45" s="17" t="s">
        <v>16</v>
      </c>
      <c r="F45" s="18">
        <v>8</v>
      </c>
      <c r="G45" s="18">
        <v>0.45</v>
      </c>
      <c r="H45" s="31">
        <f t="shared" si="4"/>
        <v>3.6</v>
      </c>
    </row>
    <row r="46" spans="1:8">
      <c r="A46" s="14" t="s">
        <v>12</v>
      </c>
      <c r="B46" s="15" t="s">
        <v>13</v>
      </c>
      <c r="C46" s="23"/>
      <c r="D46" s="24"/>
      <c r="E46" s="25"/>
      <c r="F46" s="26"/>
      <c r="G46" s="27"/>
      <c r="H46" s="28">
        <f t="shared" si="4"/>
        <v>0</v>
      </c>
    </row>
    <row r="47" spans="1:8" ht="15">
      <c r="A47" s="14"/>
      <c r="B47" s="15"/>
      <c r="C47" s="23"/>
      <c r="D47" s="24"/>
      <c r="E47" s="25"/>
      <c r="F47" s="34"/>
      <c r="G47" s="29"/>
      <c r="H47" s="30">
        <f>SUM(H42:H46)</f>
        <v>2149.8399999999997</v>
      </c>
    </row>
    <row r="49" spans="1:8" ht="15">
      <c r="A49" s="1"/>
      <c r="B49" s="1"/>
      <c r="C49" s="8" t="s">
        <v>67</v>
      </c>
      <c r="D49" s="1"/>
      <c r="E49" s="1"/>
      <c r="F49" s="1"/>
      <c r="G49" s="1"/>
      <c r="H49" s="1"/>
    </row>
    <row r="50" spans="1:8">
      <c r="A50" s="14" t="s">
        <v>68</v>
      </c>
      <c r="B50" s="35">
        <v>1</v>
      </c>
      <c r="C50" s="16" t="s">
        <v>69</v>
      </c>
      <c r="D50" s="36" t="s">
        <v>70</v>
      </c>
      <c r="E50" s="37" t="s">
        <v>16</v>
      </c>
      <c r="F50" s="18">
        <v>1</v>
      </c>
      <c r="G50" s="38">
        <v>44.35</v>
      </c>
      <c r="H50" s="31">
        <f t="shared" ref="H50:H51" si="5">G50*F50</f>
        <v>44.35</v>
      </c>
    </row>
    <row r="51" spans="1:8">
      <c r="A51" s="14"/>
      <c r="B51" s="15">
        <v>1</v>
      </c>
      <c r="C51" s="16" t="s">
        <v>71</v>
      </c>
      <c r="D51" s="16" t="s">
        <v>72</v>
      </c>
      <c r="E51" s="17" t="s">
        <v>20</v>
      </c>
      <c r="F51" s="18">
        <v>0.5</v>
      </c>
      <c r="G51" s="18">
        <v>5.82</v>
      </c>
      <c r="H51" s="31">
        <f t="shared" si="5"/>
        <v>2.91</v>
      </c>
    </row>
    <row r="52" spans="1:8" ht="15">
      <c r="A52" s="14"/>
      <c r="B52" s="14"/>
      <c r="C52" s="23"/>
      <c r="D52" s="14"/>
      <c r="E52" s="15"/>
      <c r="F52" s="28"/>
      <c r="G52" s="29"/>
      <c r="H52" s="30">
        <f>SUM(H50:H51)</f>
        <v>47.260000000000005</v>
      </c>
    </row>
    <row r="53" spans="1:8" ht="15">
      <c r="A53" s="14"/>
      <c r="B53" s="15"/>
      <c r="C53" s="39" t="s">
        <v>73</v>
      </c>
      <c r="D53" s="14"/>
      <c r="E53" s="15"/>
      <c r="F53" s="28"/>
      <c r="G53" s="28"/>
      <c r="H53" s="28"/>
    </row>
    <row r="54" spans="1:8">
      <c r="A54" s="1"/>
      <c r="B54" s="1"/>
      <c r="C54" s="16" t="s">
        <v>74</v>
      </c>
      <c r="D54" s="16" t="s">
        <v>75</v>
      </c>
      <c r="E54" s="17" t="s">
        <v>16</v>
      </c>
      <c r="F54" s="40">
        <v>6.3E-2</v>
      </c>
      <c r="G54" s="18">
        <v>1710</v>
      </c>
      <c r="H54" s="31">
        <f t="shared" ref="H54:H55" si="6">G54*F54</f>
        <v>107.73</v>
      </c>
    </row>
    <row r="55" spans="1:8">
      <c r="A55" s="14" t="s">
        <v>76</v>
      </c>
      <c r="B55" s="15" t="s">
        <v>77</v>
      </c>
      <c r="C55" s="16" t="s">
        <v>78</v>
      </c>
      <c r="D55" s="16"/>
      <c r="E55" s="17"/>
      <c r="F55" s="18"/>
      <c r="G55" s="18"/>
      <c r="H55" s="31">
        <f t="shared" si="6"/>
        <v>0</v>
      </c>
    </row>
    <row r="56" spans="1:8" ht="15">
      <c r="A56" s="14"/>
      <c r="B56" s="35"/>
      <c r="C56" s="23"/>
      <c r="D56" s="24"/>
      <c r="E56" s="25"/>
      <c r="F56" s="34"/>
      <c r="G56" s="29" t="s">
        <v>25</v>
      </c>
      <c r="H56" s="30">
        <f>SUM(H54:H55)</f>
        <v>107.73</v>
      </c>
    </row>
    <row r="57" spans="1:8" ht="15">
      <c r="A57" s="1"/>
      <c r="B57" s="1"/>
      <c r="C57" s="8" t="s">
        <v>79</v>
      </c>
      <c r="D57" s="1"/>
      <c r="E57" s="1"/>
      <c r="F57" s="1"/>
      <c r="G57" s="1"/>
      <c r="H57" s="1"/>
    </row>
    <row r="58" spans="1:8">
      <c r="A58" s="1"/>
      <c r="B58" s="1"/>
      <c r="C58" s="16" t="s">
        <v>80</v>
      </c>
      <c r="D58" s="16" t="s">
        <v>81</v>
      </c>
      <c r="E58" s="17" t="s">
        <v>16</v>
      </c>
      <c r="F58" s="18">
        <v>1</v>
      </c>
      <c r="G58" s="18">
        <v>250</v>
      </c>
      <c r="H58" s="31">
        <f>G58*F58</f>
        <v>250</v>
      </c>
    </row>
    <row r="59" spans="1:8" ht="15">
      <c r="A59" s="14"/>
      <c r="B59" s="15"/>
      <c r="C59" s="23"/>
      <c r="D59" s="24"/>
      <c r="E59" s="25"/>
      <c r="F59" s="34"/>
      <c r="G59" s="27"/>
      <c r="H59" s="30">
        <f>SUM(H58:H58)</f>
        <v>250</v>
      </c>
    </row>
    <row r="60" spans="1:8" ht="15">
      <c r="A60" s="1"/>
      <c r="B60" s="1"/>
      <c r="C60" s="8" t="s">
        <v>82</v>
      </c>
      <c r="D60" s="1"/>
      <c r="E60" s="1"/>
      <c r="F60" s="1"/>
      <c r="G60" s="1"/>
      <c r="H60" s="4"/>
    </row>
    <row r="61" spans="1:8">
      <c r="A61" s="14"/>
      <c r="B61" s="15">
        <v>1</v>
      </c>
      <c r="C61" s="16" t="s">
        <v>83</v>
      </c>
      <c r="D61" s="16" t="s">
        <v>84</v>
      </c>
      <c r="E61" s="17" t="s">
        <v>16</v>
      </c>
      <c r="F61" s="18">
        <v>1</v>
      </c>
      <c r="G61" s="18">
        <v>35</v>
      </c>
      <c r="H61" s="31">
        <f t="shared" ref="H61:H63" si="7">G61*F61</f>
        <v>35</v>
      </c>
    </row>
    <row r="62" spans="1:8">
      <c r="A62" s="14"/>
      <c r="B62" s="15"/>
      <c r="C62" s="16" t="s">
        <v>85</v>
      </c>
      <c r="D62" s="16" t="s">
        <v>86</v>
      </c>
      <c r="E62" s="17" t="s">
        <v>29</v>
      </c>
      <c r="F62" s="18">
        <v>1.36</v>
      </c>
      <c r="G62" s="18">
        <v>125</v>
      </c>
      <c r="H62" s="31">
        <f t="shared" si="7"/>
        <v>170</v>
      </c>
    </row>
    <row r="63" spans="1:8">
      <c r="A63" s="14" t="s">
        <v>12</v>
      </c>
      <c r="B63" s="15" t="s">
        <v>13</v>
      </c>
      <c r="C63" s="16" t="s">
        <v>87</v>
      </c>
      <c r="D63" s="20"/>
      <c r="E63" s="21"/>
      <c r="F63" s="40"/>
      <c r="G63" s="22"/>
      <c r="H63" s="31">
        <f t="shared" si="7"/>
        <v>0</v>
      </c>
    </row>
    <row r="64" spans="1:8" ht="15">
      <c r="A64" s="14"/>
      <c r="B64" s="15"/>
      <c r="C64" s="23"/>
      <c r="D64" s="24"/>
      <c r="E64" s="25"/>
      <c r="F64" s="34"/>
      <c r="G64" s="29" t="s">
        <v>25</v>
      </c>
      <c r="H64" s="30">
        <f>SUM(H61:H63)</f>
        <v>205</v>
      </c>
    </row>
    <row r="65" spans="1:8" ht="15">
      <c r="A65" s="1"/>
      <c r="B65" s="1"/>
      <c r="C65" s="8" t="s">
        <v>88</v>
      </c>
      <c r="D65" s="1"/>
      <c r="E65" s="1"/>
      <c r="F65" s="1"/>
      <c r="G65" s="1"/>
      <c r="H65" s="1"/>
    </row>
    <row r="66" spans="1:8">
      <c r="A66" s="14"/>
      <c r="B66" s="15">
        <v>1</v>
      </c>
      <c r="C66" s="16" t="s">
        <v>89</v>
      </c>
      <c r="D66" s="36" t="s">
        <v>90</v>
      </c>
      <c r="E66" s="37" t="s">
        <v>16</v>
      </c>
      <c r="F66" s="18">
        <v>1</v>
      </c>
      <c r="G66" s="38">
        <v>2862</v>
      </c>
      <c r="H66" s="31">
        <f t="shared" ref="H66:H70" si="8">G66*F66</f>
        <v>2862</v>
      </c>
    </row>
    <row r="67" spans="1:8">
      <c r="A67" s="14"/>
      <c r="B67" s="15">
        <v>1</v>
      </c>
      <c r="C67" s="16"/>
      <c r="D67" s="16" t="s">
        <v>91</v>
      </c>
      <c r="E67" s="17" t="s">
        <v>16</v>
      </c>
      <c r="F67" s="18">
        <v>1</v>
      </c>
      <c r="G67" s="18">
        <v>1946</v>
      </c>
      <c r="H67" s="31">
        <f t="shared" si="8"/>
        <v>1946</v>
      </c>
    </row>
    <row r="68" spans="1:8">
      <c r="A68" s="14" t="s">
        <v>38</v>
      </c>
      <c r="B68" s="15">
        <v>1</v>
      </c>
      <c r="C68" s="16" t="s">
        <v>92</v>
      </c>
      <c r="D68" s="16" t="s">
        <v>93</v>
      </c>
      <c r="E68" s="17" t="s">
        <v>94</v>
      </c>
      <c r="F68" s="18">
        <v>0.30000000000000004</v>
      </c>
      <c r="G68" s="18">
        <v>413.33</v>
      </c>
      <c r="H68" s="31">
        <f t="shared" si="8"/>
        <v>123.99900000000001</v>
      </c>
    </row>
    <row r="69" spans="1:8">
      <c r="A69" s="14"/>
      <c r="B69" s="15"/>
      <c r="C69" s="41" t="s">
        <v>95</v>
      </c>
      <c r="D69" s="16" t="s">
        <v>84</v>
      </c>
      <c r="E69" s="17" t="s">
        <v>16</v>
      </c>
      <c r="F69" s="18">
        <v>2</v>
      </c>
      <c r="G69" s="18">
        <v>35</v>
      </c>
      <c r="H69" s="31">
        <f t="shared" si="8"/>
        <v>70</v>
      </c>
    </row>
    <row r="70" spans="1:8">
      <c r="A70" s="14"/>
      <c r="B70" s="15"/>
      <c r="C70" s="16" t="s">
        <v>96</v>
      </c>
      <c r="D70" s="16" t="s">
        <v>97</v>
      </c>
      <c r="E70" s="17" t="s">
        <v>16</v>
      </c>
      <c r="F70" s="18">
        <v>5</v>
      </c>
      <c r="G70" s="18">
        <v>25</v>
      </c>
      <c r="H70" s="31">
        <f t="shared" si="8"/>
        <v>125</v>
      </c>
    </row>
    <row r="71" spans="1:8" ht="15">
      <c r="A71" s="14"/>
      <c r="B71" s="15"/>
      <c r="C71" s="23"/>
      <c r="D71" s="24"/>
      <c r="E71" s="25"/>
      <c r="F71" s="26"/>
      <c r="G71" s="29"/>
      <c r="H71" s="30">
        <f>SUM(H66:H70)</f>
        <v>5126.9989999999998</v>
      </c>
    </row>
    <row r="72" spans="1:8">
      <c r="A72" s="14"/>
      <c r="B72" s="15"/>
      <c r="C72" s="23"/>
      <c r="D72" s="14"/>
      <c r="E72" s="15"/>
      <c r="F72" s="28"/>
      <c r="G72" s="28"/>
      <c r="H72" s="28"/>
    </row>
    <row r="73" spans="1:8" ht="15">
      <c r="A73" s="1"/>
      <c r="B73" s="1"/>
      <c r="C73" s="8" t="s">
        <v>98</v>
      </c>
      <c r="D73" s="42"/>
      <c r="E73" s="1"/>
      <c r="F73" s="1"/>
      <c r="G73" s="1"/>
      <c r="H73" s="1"/>
    </row>
    <row r="74" spans="1:8">
      <c r="A74" s="14" t="s">
        <v>99</v>
      </c>
      <c r="B74" s="15">
        <v>1</v>
      </c>
      <c r="C74" s="16" t="s">
        <v>92</v>
      </c>
      <c r="D74" s="36" t="s">
        <v>28</v>
      </c>
      <c r="E74" s="37" t="s">
        <v>29</v>
      </c>
      <c r="F74" s="18">
        <v>20.6</v>
      </c>
      <c r="G74" s="38">
        <v>6.45</v>
      </c>
      <c r="H74" s="31">
        <f t="shared" ref="H74:H75" si="9">G74*F74</f>
        <v>132.87</v>
      </c>
    </row>
    <row r="75" spans="1:8">
      <c r="A75" s="14"/>
      <c r="B75" s="15">
        <v>1</v>
      </c>
      <c r="C75" s="41" t="s">
        <v>100</v>
      </c>
      <c r="D75" s="16" t="s">
        <v>84</v>
      </c>
      <c r="E75" s="17" t="s">
        <v>16</v>
      </c>
      <c r="F75" s="18">
        <v>1</v>
      </c>
      <c r="G75" s="18">
        <v>35</v>
      </c>
      <c r="H75" s="31">
        <f t="shared" si="9"/>
        <v>35</v>
      </c>
    </row>
    <row r="76" spans="1:8" ht="15">
      <c r="A76" s="14" t="s">
        <v>101</v>
      </c>
      <c r="B76" s="15"/>
      <c r="C76" s="23"/>
      <c r="D76" s="14"/>
      <c r="E76"/>
      <c r="F76"/>
      <c r="G76" s="29" t="s">
        <v>102</v>
      </c>
      <c r="H76" s="30">
        <f>SUM(H74:H75)</f>
        <v>167.87</v>
      </c>
    </row>
    <row r="77" spans="1:8">
      <c r="A77" s="14" t="s">
        <v>103</v>
      </c>
      <c r="B77" s="15"/>
      <c r="C77" s="23"/>
      <c r="D77" s="14"/>
      <c r="E77" s="15"/>
      <c r="F77" s="28"/>
      <c r="G77" s="28"/>
      <c r="H77" s="28"/>
    </row>
    <row r="78" spans="1:8" ht="15">
      <c r="A78" s="14"/>
      <c r="B78" s="15"/>
      <c r="C78" s="23"/>
      <c r="D78" s="14"/>
      <c r="E78" s="15"/>
      <c r="F78" s="28"/>
      <c r="G78" s="43" t="s">
        <v>104</v>
      </c>
      <c r="H78" s="30">
        <f>H76+H71+H64+H56+H52+H47+H40+H29+H20+H12+H59</f>
        <v>9574.1891999999989</v>
      </c>
    </row>
  </sheetData>
  <sheetProtection selectLockedCells="1" selectUnlockedCells="1"/>
  <mergeCells count="9">
    <mergeCell ref="F4:F5"/>
    <mergeCell ref="G4:G5"/>
    <mergeCell ref="H4:H5"/>
    <mergeCell ref="C2:D2"/>
    <mergeCell ref="A4:A5"/>
    <mergeCell ref="B4:B5"/>
    <mergeCell ref="C4:C5"/>
    <mergeCell ref="D4:D5"/>
    <mergeCell ref="E4:E5"/>
  </mergeCells>
  <pageMargins left="0.39374999999999999" right="0.78749999999999998" top="0.78749999999999998" bottom="0.39374999999999999" header="0.51180555555555551" footer="0.51180555555555551"/>
  <pageSetup paperSize="9" scale="80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Королева 27_1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2019-03-19T12:04:13Z</dcterms:created>
  <dcterms:modified xsi:type="dcterms:W3CDTF">2019-03-19T12:04:27Z</dcterms:modified>
</cp:coreProperties>
</file>